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2"/>
  </bookViews>
  <sheets>
    <sheet name="Calculations" sheetId="1" r:id="rId1"/>
    <sheet name="Chart1" sheetId="2" r:id="rId2"/>
    <sheet name="Report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<sst xmlns="http://schemas.openxmlformats.org/spreadsheetml/2006/main" count="25" uniqueCount="23">
  <si>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r>
      <t xml:space="preserve">         S</t>
    </r>
    <r>
      <rPr>
        <i/>
        <vertAlign val="subscript"/>
        <sz val="12"/>
        <rFont val="Times New Roman"/>
        <family val="1"/>
      </rPr>
      <t xml:space="preserve">w  </t>
    </r>
  </si>
  <si>
    <r>
      <t xml:space="preserve">  k</t>
    </r>
    <r>
      <rPr>
        <i/>
        <vertAlign val="subscript"/>
        <sz val="12"/>
        <rFont val="Times New Roman"/>
        <family val="1"/>
      </rPr>
      <t>rw</t>
    </r>
  </si>
  <si>
    <r>
      <t xml:space="preserve">       k</t>
    </r>
    <r>
      <rPr>
        <i/>
        <vertAlign val="subscript"/>
        <sz val="12"/>
        <rFont val="Times New Roman"/>
        <family val="1"/>
      </rPr>
      <t>ro</t>
    </r>
  </si>
  <si>
    <t>Swm</t>
  </si>
  <si>
    <t>Fw</t>
  </si>
  <si>
    <t>Rate</t>
  </si>
  <si>
    <t>Rate 2</t>
  </si>
  <si>
    <t>Ronald E. Orellana</t>
  </si>
  <si>
    <t>PETE 480</t>
  </si>
  <si>
    <t>krw</t>
  </si>
  <si>
    <t>kro</t>
  </si>
  <si>
    <t>Sw</t>
  </si>
  <si>
    <t>Method 1</t>
  </si>
  <si>
    <t>Method 2</t>
  </si>
  <si>
    <t>Table No. 1 - Results obtained in the spread sheet for Swm, fw, and the rate based on</t>
  </si>
  <si>
    <t>Homework #1 - Numerical Differentiation</t>
  </si>
  <si>
    <t>two different methods of numerical differentiation and Viscosity Rate = 2.0.</t>
  </si>
  <si>
    <t>Comments: It can be seen that for the first method the highest value for the rate (in yellow)</t>
  </si>
  <si>
    <t>has a corresponding value of Sw = 0.64. On the other hand, by applying the other method</t>
  </si>
  <si>
    <t>the value, which is only fw/Sw, the offers a higher value Sw=0.72</t>
  </si>
  <si>
    <t>A plot of fw vs. Sw was also made in order to confirm that this numerical approach offers</t>
  </si>
  <si>
    <t>a estimate based on the given data. (See Chart #1)</t>
  </si>
  <si>
    <r>
      <t xml:space="preserve">This file can be downloaded/seen online at: </t>
    </r>
    <r>
      <rPr>
        <sz val="10"/>
        <color indexed="62"/>
        <rFont val="Arial"/>
        <family val="2"/>
      </rPr>
      <t>http://roesorco.tripod.com/pete480/hw01.xls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</si>
</sst>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"/>
    <numFmt numFmtId="169" formatCode="0.00000E+00"/>
    <numFmt numFmtId="170" formatCode="0.000"/>
  </numFmts>
  <fonts count="10">
    <font>
      <sz val="10"/>
      <name val="Arial"/>
      <family val="0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i/>
      <sz val="12"/>
      <color indexed="8"/>
      <name val="Times New Roman"/>
      <family val="1"/>
    </font>
    <font>
      <sz val="10"/>
      <color indexed="23"/>
      <name val="Arial"/>
      <family val="2"/>
    </font>
    <font>
      <sz val="10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Font="1" applyAlignment="1">
      <alignment horizontal="right"/>
    </xf>
    <xf numFmtId="16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/>
    </xf>
    <xf numFmtId="169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4" fillId="2" borderId="0" xfId="0" applyNumberFormat="1" applyFont="1" applyFill="1" applyAlignment="1">
      <alignment/>
    </xf>
    <xf numFmtId="14" fontId="0" fillId="0" borderId="0" xfId="0" applyNumberFormat="1" applyAlignment="1">
      <alignment/>
    </xf>
    <xf numFmtId="170" fontId="0" fillId="0" borderId="1" xfId="0" applyNumberFormat="1" applyFont="1" applyBorder="1" applyAlignment="1">
      <alignment horizontal="center"/>
    </xf>
    <xf numFmtId="170" fontId="0" fillId="0" borderId="2" xfId="0" applyNumberFormat="1" applyFont="1" applyBorder="1" applyAlignment="1">
      <alignment horizontal="center"/>
    </xf>
    <xf numFmtId="170" fontId="0" fillId="0" borderId="3" xfId="0" applyNumberFormat="1" applyFont="1" applyBorder="1" applyAlignment="1">
      <alignment horizontal="center"/>
    </xf>
    <xf numFmtId="170" fontId="0" fillId="0" borderId="2" xfId="0" applyNumberFormat="1" applyBorder="1" applyAlignment="1">
      <alignment horizontal="center"/>
    </xf>
    <xf numFmtId="170" fontId="0" fillId="0" borderId="4" xfId="0" applyNumberFormat="1" applyFont="1" applyBorder="1" applyAlignment="1">
      <alignment horizontal="center"/>
    </xf>
    <xf numFmtId="170" fontId="0" fillId="0" borderId="5" xfId="0" applyNumberFormat="1" applyFont="1" applyBorder="1" applyAlignment="1">
      <alignment horizontal="center"/>
    </xf>
    <xf numFmtId="170" fontId="0" fillId="0" borderId="6" xfId="0" applyNumberFormat="1" applyFon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0" fontId="0" fillId="2" borderId="5" xfId="0" applyNumberFormat="1" applyFont="1" applyFill="1" applyBorder="1" applyAlignment="1">
      <alignment horizontal="center"/>
    </xf>
    <xf numFmtId="170" fontId="0" fillId="2" borderId="6" xfId="0" applyNumberFormat="1" applyFont="1" applyFill="1" applyBorder="1" applyAlignment="1">
      <alignment horizontal="center"/>
    </xf>
    <xf numFmtId="170" fontId="0" fillId="2" borderId="5" xfId="0" applyNumberFormat="1" applyFill="1" applyBorder="1" applyAlignment="1">
      <alignment horizontal="center"/>
    </xf>
    <xf numFmtId="170" fontId="0" fillId="0" borderId="7" xfId="0" applyNumberFormat="1" applyFont="1" applyBorder="1" applyAlignment="1">
      <alignment horizontal="center"/>
    </xf>
    <xf numFmtId="170" fontId="0" fillId="0" borderId="8" xfId="0" applyNumberFormat="1" applyFont="1" applyBorder="1" applyAlignment="1">
      <alignment horizontal="center"/>
    </xf>
    <xf numFmtId="170" fontId="0" fillId="0" borderId="9" xfId="0" applyNumberFormat="1" applyFont="1" applyBorder="1" applyAlignment="1">
      <alignment horizontal="center"/>
    </xf>
    <xf numFmtId="170" fontId="0" fillId="0" borderId="8" xfId="0" applyNumberFormat="1" applyBorder="1" applyAlignment="1">
      <alignment horizontal="center"/>
    </xf>
    <xf numFmtId="170" fontId="4" fillId="3" borderId="8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170" fontId="0" fillId="5" borderId="7" xfId="0" applyNumberFormat="1" applyFont="1" applyFill="1" applyBorder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No. 1  
fw vs. Sw based on the given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Calculations!$B$2:$B$23</c:f>
              <c:numCache>
                <c:ptCount val="22"/>
                <c:pt idx="0">
                  <c:v>0.363</c:v>
                </c:pt>
                <c:pt idx="1">
                  <c:v>0.38</c:v>
                </c:pt>
                <c:pt idx="2">
                  <c:v>0.4</c:v>
                </c:pt>
                <c:pt idx="3">
                  <c:v>0.42</c:v>
                </c:pt>
                <c:pt idx="4">
                  <c:v>0.44</c:v>
                </c:pt>
                <c:pt idx="5">
                  <c:v>0.46</c:v>
                </c:pt>
                <c:pt idx="6">
                  <c:v>0.48</c:v>
                </c:pt>
                <c:pt idx="7">
                  <c:v>0.5</c:v>
                </c:pt>
                <c:pt idx="8">
                  <c:v>0.52</c:v>
                </c:pt>
                <c:pt idx="9">
                  <c:v>0.54</c:v>
                </c:pt>
                <c:pt idx="10">
                  <c:v>0.56</c:v>
                </c:pt>
                <c:pt idx="11">
                  <c:v>0.58</c:v>
                </c:pt>
                <c:pt idx="12">
                  <c:v>0.6</c:v>
                </c:pt>
                <c:pt idx="13">
                  <c:v>0.62</c:v>
                </c:pt>
                <c:pt idx="14">
                  <c:v>0.64</c:v>
                </c:pt>
                <c:pt idx="15">
                  <c:v>0.66</c:v>
                </c:pt>
                <c:pt idx="16">
                  <c:v>0.68</c:v>
                </c:pt>
                <c:pt idx="17">
                  <c:v>0.7</c:v>
                </c:pt>
                <c:pt idx="18">
                  <c:v>0.72</c:v>
                </c:pt>
                <c:pt idx="19">
                  <c:v>0.74</c:v>
                </c:pt>
                <c:pt idx="20">
                  <c:v>0.76</c:v>
                </c:pt>
                <c:pt idx="21">
                  <c:v>0.795</c:v>
                </c:pt>
              </c:numCache>
            </c:numRef>
          </c:xVal>
          <c:yVal>
            <c:numRef>
              <c:f>Calculations!$F$2:$F$23</c:f>
              <c:numCache>
                <c:ptCount val="22"/>
                <c:pt idx="0">
                  <c:v>4.999975000125E-06</c:v>
                </c:pt>
                <c:pt idx="1">
                  <c:v>5.543206523245437E-06</c:v>
                </c:pt>
                <c:pt idx="2">
                  <c:v>6.2892686209520694E-06</c:v>
                </c:pt>
                <c:pt idx="3">
                  <c:v>7.1838564378129486E-06</c:v>
                </c:pt>
                <c:pt idx="4">
                  <c:v>0.0008257638315441783</c:v>
                </c:pt>
                <c:pt idx="5">
                  <c:v>0.0028653295128939827</c:v>
                </c:pt>
                <c:pt idx="6">
                  <c:v>0.006696428571428571</c:v>
                </c:pt>
                <c:pt idx="7">
                  <c:v>0.01437908496732026</c:v>
                </c:pt>
                <c:pt idx="8">
                  <c:v>0.027777777777777776</c:v>
                </c:pt>
                <c:pt idx="9">
                  <c:v>0.0510948905109489</c:v>
                </c:pt>
                <c:pt idx="10">
                  <c:v>0.09090909090909093</c:v>
                </c:pt>
                <c:pt idx="11">
                  <c:v>0.1515151515151515</c:v>
                </c:pt>
                <c:pt idx="12">
                  <c:v>0.24277456647398846</c:v>
                </c:pt>
                <c:pt idx="13">
                  <c:v>0.3633440514469453</c:v>
                </c:pt>
                <c:pt idx="14">
                  <c:v>0.5050847457627118</c:v>
                </c:pt>
                <c:pt idx="15">
                  <c:v>0.6554054054054055</c:v>
                </c:pt>
                <c:pt idx="16">
                  <c:v>0.7841269841269841</c:v>
                </c:pt>
                <c:pt idx="17">
                  <c:v>0.8806818181818181</c:v>
                </c:pt>
                <c:pt idx="18">
                  <c:v>0.9458128078817734</c:v>
                </c:pt>
                <c:pt idx="19">
                  <c:v>0.9791666666666667</c:v>
                </c:pt>
                <c:pt idx="20">
                  <c:v>0.9930313588850174</c:v>
                </c:pt>
                <c:pt idx="21">
                  <c:v>1</c:v>
                </c:pt>
              </c:numCache>
            </c:numRef>
          </c:yVal>
          <c:smooth val="1"/>
        </c:ser>
        <c:axId val="64810962"/>
        <c:axId val="12428923"/>
      </c:scatterChart>
      <c:valAx>
        <c:axId val="64810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428923"/>
        <c:crosses val="autoZero"/>
        <c:crossBetween val="midCat"/>
        <c:dispUnits/>
      </c:valAx>
      <c:valAx>
        <c:axId val="12428923"/>
        <c:scaling>
          <c:orientation val="minMax"/>
          <c:max val="1.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648109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workbookViewId="0" topLeftCell="A1">
      <selection activeCell="G3" sqref="G3"/>
    </sheetView>
  </sheetViews>
  <sheetFormatPr defaultColWidth="9.140625" defaultRowHeight="12.75"/>
  <cols>
    <col min="3" max="3" width="10.00390625" style="0" bestFit="1" customWidth="1"/>
    <col min="6" max="6" width="16.00390625" style="0" customWidth="1"/>
    <col min="7" max="7" width="14.421875" style="0" customWidth="1"/>
    <col min="8" max="8" width="14.57421875" style="0" customWidth="1"/>
  </cols>
  <sheetData>
    <row r="1" spans="2:8" ht="18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2:8" ht="12.75">
      <c r="B2" s="2">
        <v>0.363</v>
      </c>
      <c r="C2" s="2">
        <v>1E-05</v>
      </c>
      <c r="D2" s="2">
        <v>1</v>
      </c>
      <c r="E2">
        <f>(B2-B2)</f>
        <v>0</v>
      </c>
      <c r="F2" s="3">
        <f aca="true" t="shared" si="0" ref="F2:F23">1/(1+(D2/$C2)*2)</f>
        <v>4.999975000125E-06</v>
      </c>
      <c r="G2" s="4"/>
      <c r="H2" s="4"/>
    </row>
    <row r="3" spans="2:8" ht="12.75">
      <c r="B3" s="2">
        <v>0.38</v>
      </c>
      <c r="C3" s="2">
        <v>1E-05</v>
      </c>
      <c r="D3" s="2">
        <v>0.902</v>
      </c>
      <c r="E3">
        <f>(B3-0.363)</f>
        <v>0.017000000000000015</v>
      </c>
      <c r="F3" s="3">
        <f t="shared" si="0"/>
        <v>5.543206523245437E-06</v>
      </c>
      <c r="G3" s="4">
        <f>(F4-F2)/(E4-E2)</f>
        <v>3.48457735358667E-05</v>
      </c>
      <c r="H3" s="4">
        <f aca="true" t="shared" si="1" ref="H3:H23">F3/E3</f>
        <v>0.0003260709719556136</v>
      </c>
    </row>
    <row r="4" spans="2:8" ht="12.75">
      <c r="B4" s="2">
        <v>0.4</v>
      </c>
      <c r="C4" s="2">
        <v>1E-05</v>
      </c>
      <c r="D4" s="2">
        <v>0.795</v>
      </c>
      <c r="E4">
        <f aca="true" t="shared" si="2" ref="E4:E23">(B4-0.363)</f>
        <v>0.03700000000000003</v>
      </c>
      <c r="F4" s="3">
        <f t="shared" si="0"/>
        <v>6.2892686209520694E-06</v>
      </c>
      <c r="G4" s="4">
        <f aca="true" t="shared" si="3" ref="G4:G23">(F5-F3)/(E5-E3)</f>
        <v>4.1016247864187815E-05</v>
      </c>
      <c r="H4" s="4">
        <f t="shared" si="1"/>
        <v>0.00016998023299870442</v>
      </c>
    </row>
    <row r="5" spans="2:8" ht="12.75">
      <c r="B5" s="2">
        <v>0.42</v>
      </c>
      <c r="C5" s="2">
        <v>1E-05</v>
      </c>
      <c r="D5" s="2">
        <v>0.696</v>
      </c>
      <c r="E5">
        <f t="shared" si="2"/>
        <v>0.056999999999999995</v>
      </c>
      <c r="F5" s="3">
        <f t="shared" si="0"/>
        <v>7.1838564378129486E-06</v>
      </c>
      <c r="G5" s="4">
        <f t="shared" si="3"/>
        <v>0.020486864073080667</v>
      </c>
      <c r="H5" s="4">
        <f t="shared" si="1"/>
        <v>0.0001260325690844377</v>
      </c>
    </row>
    <row r="6" spans="2:8" ht="12.75">
      <c r="B6" s="2">
        <v>0.44</v>
      </c>
      <c r="C6" s="2">
        <v>0.001</v>
      </c>
      <c r="D6" s="2">
        <v>0.605</v>
      </c>
      <c r="E6">
        <f t="shared" si="2"/>
        <v>0.07700000000000001</v>
      </c>
      <c r="F6" s="3">
        <f t="shared" si="0"/>
        <v>0.0008257638315441783</v>
      </c>
      <c r="G6" s="4">
        <f t="shared" si="3"/>
        <v>0.07145364141140417</v>
      </c>
      <c r="H6" s="4">
        <f t="shared" si="1"/>
        <v>0.010724205604469846</v>
      </c>
    </row>
    <row r="7" spans="2:8" ht="12.75">
      <c r="B7" s="2">
        <v>0.46</v>
      </c>
      <c r="C7" s="2">
        <v>0.003</v>
      </c>
      <c r="D7" s="2">
        <v>0.522</v>
      </c>
      <c r="E7">
        <f t="shared" si="2"/>
        <v>0.09700000000000003</v>
      </c>
      <c r="F7" s="3">
        <f t="shared" si="0"/>
        <v>0.0028653295128939827</v>
      </c>
      <c r="G7" s="4">
        <f t="shared" si="3"/>
        <v>0.1467666184971099</v>
      </c>
      <c r="H7" s="4">
        <f t="shared" si="1"/>
        <v>0.029539479514370946</v>
      </c>
    </row>
    <row r="8" spans="2:8" ht="12.75">
      <c r="B8" s="2">
        <v>0.48</v>
      </c>
      <c r="C8" s="2">
        <v>0.006</v>
      </c>
      <c r="D8" s="2">
        <v>0.445</v>
      </c>
      <c r="E8">
        <f t="shared" si="2"/>
        <v>0.11699999999999999</v>
      </c>
      <c r="F8" s="3">
        <f t="shared" si="0"/>
        <v>0.006696428571428571</v>
      </c>
      <c r="G8" s="4">
        <f t="shared" si="3"/>
        <v>0.2878438863606571</v>
      </c>
      <c r="H8" s="4">
        <f t="shared" si="1"/>
        <v>0.05723443223443223</v>
      </c>
    </row>
    <row r="9" spans="2:8" ht="12.75">
      <c r="B9" s="2">
        <v>0.5</v>
      </c>
      <c r="C9" s="2">
        <v>0.011</v>
      </c>
      <c r="D9" s="2">
        <v>0.377</v>
      </c>
      <c r="E9">
        <f t="shared" si="2"/>
        <v>0.137</v>
      </c>
      <c r="F9" s="3">
        <f t="shared" si="0"/>
        <v>0.01437908496732026</v>
      </c>
      <c r="G9" s="4">
        <f t="shared" si="3"/>
        <v>0.5270337301587297</v>
      </c>
      <c r="H9" s="4">
        <f t="shared" si="1"/>
        <v>0.10495682457898</v>
      </c>
    </row>
    <row r="10" spans="2:8" ht="12.75">
      <c r="B10" s="2">
        <v>0.52</v>
      </c>
      <c r="C10" s="2">
        <v>0.018</v>
      </c>
      <c r="D10" s="2">
        <v>0.315</v>
      </c>
      <c r="E10">
        <f t="shared" si="2"/>
        <v>0.15700000000000003</v>
      </c>
      <c r="F10" s="3">
        <f t="shared" si="0"/>
        <v>0.027777777777777776</v>
      </c>
      <c r="G10" s="4">
        <f t="shared" si="3"/>
        <v>0.9178951385907151</v>
      </c>
      <c r="H10" s="4">
        <f t="shared" si="1"/>
        <v>0.17692852087756542</v>
      </c>
    </row>
    <row r="11" spans="2:8" ht="12.75">
      <c r="B11" s="2">
        <v>0.54</v>
      </c>
      <c r="C11" s="2">
        <v>0.028</v>
      </c>
      <c r="D11" s="2">
        <v>0.26</v>
      </c>
      <c r="E11">
        <f t="shared" si="2"/>
        <v>0.17700000000000005</v>
      </c>
      <c r="F11" s="3">
        <f t="shared" si="0"/>
        <v>0.0510948905109489</v>
      </c>
      <c r="G11" s="4">
        <f t="shared" si="3"/>
        <v>1.5782828282828274</v>
      </c>
      <c r="H11" s="4">
        <f t="shared" si="1"/>
        <v>0.2886716978019711</v>
      </c>
    </row>
    <row r="12" spans="2:8" ht="12.75">
      <c r="B12" s="2">
        <v>0.56</v>
      </c>
      <c r="C12" s="2">
        <v>0.042</v>
      </c>
      <c r="D12" s="2">
        <v>0.21</v>
      </c>
      <c r="E12">
        <f t="shared" si="2"/>
        <v>0.19700000000000006</v>
      </c>
      <c r="F12" s="3">
        <f t="shared" si="0"/>
        <v>0.09090909090909093</v>
      </c>
      <c r="G12" s="4">
        <f t="shared" si="3"/>
        <v>2.5105065251050696</v>
      </c>
      <c r="H12" s="4">
        <f t="shared" si="1"/>
        <v>0.4614674665436086</v>
      </c>
    </row>
    <row r="13" spans="2:8" ht="12.75">
      <c r="B13" s="2">
        <v>0.58</v>
      </c>
      <c r="C13" s="2">
        <v>0.06</v>
      </c>
      <c r="D13" s="2">
        <v>0.168</v>
      </c>
      <c r="E13">
        <f t="shared" si="2"/>
        <v>0.21699999999999997</v>
      </c>
      <c r="F13" s="3">
        <f t="shared" si="0"/>
        <v>0.1515151515151515</v>
      </c>
      <c r="G13" s="4">
        <f t="shared" si="3"/>
        <v>3.796636889122446</v>
      </c>
      <c r="H13" s="4">
        <f t="shared" si="1"/>
        <v>0.6982265046781175</v>
      </c>
    </row>
    <row r="14" spans="2:8" ht="12.75">
      <c r="B14" s="2">
        <v>0.6</v>
      </c>
      <c r="C14" s="2">
        <v>0.084</v>
      </c>
      <c r="D14" s="2">
        <v>0.131</v>
      </c>
      <c r="E14">
        <f t="shared" si="2"/>
        <v>0.237</v>
      </c>
      <c r="F14" s="3">
        <f t="shared" si="0"/>
        <v>0.24277456647398846</v>
      </c>
      <c r="G14" s="4">
        <f t="shared" si="3"/>
        <v>5.2957224982948405</v>
      </c>
      <c r="H14" s="4">
        <f t="shared" si="1"/>
        <v>1.0243652593839176</v>
      </c>
    </row>
    <row r="15" spans="2:8" ht="12.75">
      <c r="B15" s="2">
        <v>0.62</v>
      </c>
      <c r="C15" s="2">
        <v>0.113</v>
      </c>
      <c r="D15" s="2">
        <v>0.099</v>
      </c>
      <c r="E15">
        <f t="shared" si="2"/>
        <v>0.257</v>
      </c>
      <c r="F15" s="3">
        <f t="shared" si="0"/>
        <v>0.3633440514469453</v>
      </c>
      <c r="G15" s="4">
        <f t="shared" si="3"/>
        <v>6.557754482218078</v>
      </c>
      <c r="H15" s="4">
        <f t="shared" si="1"/>
        <v>1.413790083451149</v>
      </c>
    </row>
    <row r="16" spans="2:8" ht="12.75">
      <c r="B16" s="5">
        <v>0.64</v>
      </c>
      <c r="C16" s="5">
        <v>0.149</v>
      </c>
      <c r="D16" s="5">
        <v>0.073</v>
      </c>
      <c r="E16" s="6">
        <f t="shared" si="2"/>
        <v>0.277</v>
      </c>
      <c r="F16" s="7">
        <f t="shared" si="0"/>
        <v>0.5050847457627118</v>
      </c>
      <c r="G16" s="9">
        <f t="shared" si="3"/>
        <v>7.301533848961498</v>
      </c>
      <c r="H16" s="4">
        <f t="shared" si="1"/>
        <v>1.823410634522425</v>
      </c>
    </row>
    <row r="17" spans="2:8" ht="12.75">
      <c r="B17" s="2">
        <v>0.66</v>
      </c>
      <c r="C17" s="2">
        <v>0.194</v>
      </c>
      <c r="D17" s="2">
        <v>0.051</v>
      </c>
      <c r="E17">
        <f t="shared" si="2"/>
        <v>0.29700000000000004</v>
      </c>
      <c r="F17" s="3">
        <f t="shared" si="0"/>
        <v>0.6554054054054055</v>
      </c>
      <c r="G17" s="4">
        <f t="shared" si="3"/>
        <v>6.9760559591068025</v>
      </c>
      <c r="H17" s="4">
        <f t="shared" si="1"/>
        <v>2.2067522067522067</v>
      </c>
    </row>
    <row r="18" spans="2:8" ht="12.75">
      <c r="B18" s="2">
        <v>0.68</v>
      </c>
      <c r="C18" s="2">
        <v>0.247</v>
      </c>
      <c r="D18" s="2">
        <v>0.034</v>
      </c>
      <c r="E18">
        <f t="shared" si="2"/>
        <v>0.31700000000000006</v>
      </c>
      <c r="F18" s="3">
        <f t="shared" si="0"/>
        <v>0.7841269841269841</v>
      </c>
      <c r="G18" s="4">
        <f t="shared" si="3"/>
        <v>5.631910319410326</v>
      </c>
      <c r="H18" s="4">
        <f t="shared" si="1"/>
        <v>2.4735867007160377</v>
      </c>
    </row>
    <row r="19" spans="2:8" ht="12.75">
      <c r="B19" s="2">
        <v>0.7</v>
      </c>
      <c r="C19" s="2">
        <v>0.31</v>
      </c>
      <c r="D19" s="2">
        <v>0.021</v>
      </c>
      <c r="E19">
        <f t="shared" si="2"/>
        <v>0.33699999999999997</v>
      </c>
      <c r="F19" s="3">
        <f t="shared" si="0"/>
        <v>0.8806818181818181</v>
      </c>
      <c r="G19" s="4">
        <f t="shared" si="3"/>
        <v>4.042145593869739</v>
      </c>
      <c r="H19" s="4">
        <f t="shared" si="1"/>
        <v>2.6132991637442675</v>
      </c>
    </row>
    <row r="20" spans="2:8" ht="12.75">
      <c r="B20" s="5">
        <v>0.72</v>
      </c>
      <c r="C20" s="5">
        <v>0.384</v>
      </c>
      <c r="D20" s="5">
        <v>0.011</v>
      </c>
      <c r="E20" s="6">
        <f t="shared" si="2"/>
        <v>0.357</v>
      </c>
      <c r="F20" s="7">
        <f t="shared" si="0"/>
        <v>0.9458128078817734</v>
      </c>
      <c r="G20" s="8">
        <f t="shared" si="3"/>
        <v>2.4621212121212133</v>
      </c>
      <c r="H20" s="9">
        <f t="shared" si="1"/>
        <v>2.6493355963074885</v>
      </c>
    </row>
    <row r="21" spans="2:8" ht="12.75">
      <c r="B21" s="2">
        <v>0.74</v>
      </c>
      <c r="C21" s="2">
        <v>0.47</v>
      </c>
      <c r="D21" s="2">
        <v>0.005</v>
      </c>
      <c r="E21">
        <f t="shared" si="2"/>
        <v>0.377</v>
      </c>
      <c r="F21" s="3">
        <f t="shared" si="0"/>
        <v>0.9791666666666667</v>
      </c>
      <c r="G21" s="4">
        <f t="shared" si="3"/>
        <v>1.1804637750810993</v>
      </c>
      <c r="H21" s="4">
        <f t="shared" si="1"/>
        <v>2.5972590627763044</v>
      </c>
    </row>
    <row r="22" spans="2:8" ht="12.75">
      <c r="B22" s="2">
        <v>0.76</v>
      </c>
      <c r="C22" s="2">
        <v>0.57</v>
      </c>
      <c r="D22" s="2">
        <v>0.002</v>
      </c>
      <c r="E22">
        <f t="shared" si="2"/>
        <v>0.397</v>
      </c>
      <c r="F22" s="3">
        <f t="shared" si="0"/>
        <v>0.9930313588850174</v>
      </c>
      <c r="G22" s="4">
        <f t="shared" si="3"/>
        <v>0.3787878787878771</v>
      </c>
      <c r="H22" s="4">
        <f t="shared" si="1"/>
        <v>2.501338435478633</v>
      </c>
    </row>
    <row r="23" spans="2:8" ht="12.75">
      <c r="B23" s="2">
        <v>0.795</v>
      </c>
      <c r="C23" s="2">
        <v>0.78</v>
      </c>
      <c r="D23" s="2">
        <v>0</v>
      </c>
      <c r="E23">
        <f t="shared" si="2"/>
        <v>0.43200000000000005</v>
      </c>
      <c r="F23" s="3">
        <f t="shared" si="0"/>
        <v>1</v>
      </c>
      <c r="G23" s="4">
        <f t="shared" si="3"/>
        <v>2.501338435478633</v>
      </c>
      <c r="H23" s="4">
        <f t="shared" si="1"/>
        <v>2.3148148148148144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B48" sqref="B48"/>
    </sheetView>
  </sheetViews>
  <sheetFormatPr defaultColWidth="9.140625" defaultRowHeight="12.75"/>
  <cols>
    <col min="5" max="5" width="12.8515625" style="0" customWidth="1"/>
    <col min="6" max="6" width="11.7109375" style="0" customWidth="1"/>
    <col min="7" max="7" width="11.42187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15</v>
      </c>
    </row>
    <row r="4" ht="12.75">
      <c r="A4" s="10">
        <v>37650</v>
      </c>
    </row>
    <row r="7" ht="12.75">
      <c r="A7" t="s">
        <v>14</v>
      </c>
    </row>
    <row r="8" ht="12.75">
      <c r="A8" t="s">
        <v>16</v>
      </c>
    </row>
    <row r="9" spans="1:7" ht="16.5" thickBot="1">
      <c r="A9" s="27" t="s">
        <v>11</v>
      </c>
      <c r="B9" s="27" t="s">
        <v>9</v>
      </c>
      <c r="C9" s="27" t="s">
        <v>10</v>
      </c>
      <c r="D9" s="27" t="s">
        <v>3</v>
      </c>
      <c r="E9" s="27" t="s">
        <v>4</v>
      </c>
      <c r="F9" s="27" t="s">
        <v>12</v>
      </c>
      <c r="G9" s="27" t="s">
        <v>13</v>
      </c>
    </row>
    <row r="10" spans="1:7" ht="12.75">
      <c r="A10" s="11">
        <v>0.363</v>
      </c>
      <c r="B10" s="12">
        <v>1E-05</v>
      </c>
      <c r="C10" s="13">
        <v>1</v>
      </c>
      <c r="D10" s="14">
        <v>0</v>
      </c>
      <c r="E10" s="14">
        <v>4.999975000125E-06</v>
      </c>
      <c r="F10" s="14"/>
      <c r="G10" s="14"/>
    </row>
    <row r="11" spans="1:7" ht="12.75">
      <c r="A11" s="15">
        <v>0.38</v>
      </c>
      <c r="B11" s="16">
        <v>1E-05</v>
      </c>
      <c r="C11" s="17">
        <v>0.902</v>
      </c>
      <c r="D11" s="18">
        <v>0.017000000000000015</v>
      </c>
      <c r="E11" s="18">
        <v>5.543206523245437E-06</v>
      </c>
      <c r="F11" s="18">
        <v>3.48457735358667E-05</v>
      </c>
      <c r="G11" s="18">
        <v>0.0003260709719556136</v>
      </c>
    </row>
    <row r="12" spans="1:7" ht="12.75">
      <c r="A12" s="15">
        <v>0.4</v>
      </c>
      <c r="B12" s="16">
        <v>1E-05</v>
      </c>
      <c r="C12" s="17">
        <v>0.795</v>
      </c>
      <c r="D12" s="18">
        <v>0.03700000000000003</v>
      </c>
      <c r="E12" s="18">
        <v>6.2892686209520694E-06</v>
      </c>
      <c r="F12" s="18">
        <v>4.1016247864187815E-05</v>
      </c>
      <c r="G12" s="18">
        <v>0.00016998023299870442</v>
      </c>
    </row>
    <row r="13" spans="1:7" ht="12.75">
      <c r="A13" s="15">
        <v>0.42</v>
      </c>
      <c r="B13" s="16">
        <v>1E-05</v>
      </c>
      <c r="C13" s="17">
        <v>0.696</v>
      </c>
      <c r="D13" s="18">
        <v>0.056999999999999995</v>
      </c>
      <c r="E13" s="18">
        <v>7.1838564378129486E-06</v>
      </c>
      <c r="F13" s="18">
        <v>0.020486864073080667</v>
      </c>
      <c r="G13" s="18">
        <v>0.0001260325690844377</v>
      </c>
    </row>
    <row r="14" spans="1:7" ht="12.75">
      <c r="A14" s="15">
        <v>0.44</v>
      </c>
      <c r="B14" s="16">
        <v>0.001</v>
      </c>
      <c r="C14" s="17">
        <v>0.605</v>
      </c>
      <c r="D14" s="18">
        <v>0.07700000000000001</v>
      </c>
      <c r="E14" s="18">
        <v>0.0008257638315441783</v>
      </c>
      <c r="F14" s="18">
        <v>0.07145364141140417</v>
      </c>
      <c r="G14" s="18">
        <v>0.010724205604469846</v>
      </c>
    </row>
    <row r="15" spans="1:7" ht="12.75">
      <c r="A15" s="15">
        <v>0.46</v>
      </c>
      <c r="B15" s="16">
        <v>0.003</v>
      </c>
      <c r="C15" s="17">
        <v>0.522</v>
      </c>
      <c r="D15" s="18">
        <v>0.09700000000000003</v>
      </c>
      <c r="E15" s="18">
        <v>0.0028653295128939827</v>
      </c>
      <c r="F15" s="18">
        <v>0.1467666184971099</v>
      </c>
      <c r="G15" s="18">
        <v>0.029539479514370946</v>
      </c>
    </row>
    <row r="16" spans="1:7" ht="12.75">
      <c r="A16" s="15">
        <v>0.48</v>
      </c>
      <c r="B16" s="16">
        <v>0.006</v>
      </c>
      <c r="C16" s="17">
        <v>0.445</v>
      </c>
      <c r="D16" s="18">
        <v>0.11699999999999999</v>
      </c>
      <c r="E16" s="18">
        <v>0.006696428571428571</v>
      </c>
      <c r="F16" s="18">
        <v>0.2878438863606571</v>
      </c>
      <c r="G16" s="18">
        <v>0.05723443223443223</v>
      </c>
    </row>
    <row r="17" spans="1:7" ht="12.75">
      <c r="A17" s="15">
        <v>0.5</v>
      </c>
      <c r="B17" s="16">
        <v>0.011</v>
      </c>
      <c r="C17" s="17">
        <v>0.377</v>
      </c>
      <c r="D17" s="18">
        <v>0.137</v>
      </c>
      <c r="E17" s="18">
        <v>0.01437908496732026</v>
      </c>
      <c r="F17" s="18">
        <v>0.5270337301587297</v>
      </c>
      <c r="G17" s="18">
        <v>0.10495682457898</v>
      </c>
    </row>
    <row r="18" spans="1:7" ht="12.75">
      <c r="A18" s="15">
        <v>0.52</v>
      </c>
      <c r="B18" s="16">
        <v>0.018</v>
      </c>
      <c r="C18" s="17">
        <v>0.315</v>
      </c>
      <c r="D18" s="18">
        <v>0.15700000000000003</v>
      </c>
      <c r="E18" s="18">
        <v>0.027777777777777776</v>
      </c>
      <c r="F18" s="18">
        <v>0.9178951385907151</v>
      </c>
      <c r="G18" s="18">
        <v>0.17692852087756542</v>
      </c>
    </row>
    <row r="19" spans="1:7" ht="12.75">
      <c r="A19" s="15">
        <v>0.54</v>
      </c>
      <c r="B19" s="16">
        <v>0.028</v>
      </c>
      <c r="C19" s="17">
        <v>0.26</v>
      </c>
      <c r="D19" s="18">
        <v>0.17700000000000005</v>
      </c>
      <c r="E19" s="18">
        <v>0.0510948905109489</v>
      </c>
      <c r="F19" s="18">
        <v>1.5782828282828274</v>
      </c>
      <c r="G19" s="18">
        <v>0.2886716978019711</v>
      </c>
    </row>
    <row r="20" spans="1:7" ht="12.75">
      <c r="A20" s="15">
        <v>0.56</v>
      </c>
      <c r="B20" s="16">
        <v>0.042</v>
      </c>
      <c r="C20" s="17">
        <v>0.21</v>
      </c>
      <c r="D20" s="18">
        <v>0.19700000000000006</v>
      </c>
      <c r="E20" s="18">
        <v>0.09090909090909093</v>
      </c>
      <c r="F20" s="18">
        <v>2.5105065251050696</v>
      </c>
      <c r="G20" s="18">
        <v>0.4614674665436086</v>
      </c>
    </row>
    <row r="21" spans="1:7" ht="12.75">
      <c r="A21" s="15">
        <v>0.58</v>
      </c>
      <c r="B21" s="16">
        <v>0.06</v>
      </c>
      <c r="C21" s="17">
        <v>0.168</v>
      </c>
      <c r="D21" s="18">
        <v>0.21699999999999997</v>
      </c>
      <c r="E21" s="18">
        <v>0.1515151515151515</v>
      </c>
      <c r="F21" s="18">
        <v>3.796636889122446</v>
      </c>
      <c r="G21" s="18">
        <v>0.6982265046781175</v>
      </c>
    </row>
    <row r="22" spans="1:7" ht="12.75">
      <c r="A22" s="15">
        <v>0.6</v>
      </c>
      <c r="B22" s="16">
        <v>0.084</v>
      </c>
      <c r="C22" s="17">
        <v>0.131</v>
      </c>
      <c r="D22" s="18">
        <v>0.237</v>
      </c>
      <c r="E22" s="18">
        <v>0.24277456647398846</v>
      </c>
      <c r="F22" s="18">
        <v>5.2957224982948405</v>
      </c>
      <c r="G22" s="18">
        <v>1.0243652593839176</v>
      </c>
    </row>
    <row r="23" spans="1:7" ht="12.75">
      <c r="A23" s="15">
        <v>0.62</v>
      </c>
      <c r="B23" s="16">
        <v>0.113</v>
      </c>
      <c r="C23" s="17">
        <v>0.099</v>
      </c>
      <c r="D23" s="18">
        <v>0.257</v>
      </c>
      <c r="E23" s="18">
        <v>0.3633440514469453</v>
      </c>
      <c r="F23" s="18">
        <v>6.557754482218078</v>
      </c>
      <c r="G23" s="18">
        <v>1.413790083451149</v>
      </c>
    </row>
    <row r="24" spans="1:7" ht="13.5" thickBot="1">
      <c r="A24" s="28">
        <v>0.64</v>
      </c>
      <c r="B24" s="19">
        <v>0.149</v>
      </c>
      <c r="C24" s="20">
        <v>0.073</v>
      </c>
      <c r="D24" s="21">
        <v>0.277</v>
      </c>
      <c r="E24" s="21">
        <v>0.5050847457627118</v>
      </c>
      <c r="F24" s="26">
        <v>7.301533848961498</v>
      </c>
      <c r="G24" s="18">
        <v>1.823410634522425</v>
      </c>
    </row>
    <row r="25" spans="1:7" ht="12.75">
      <c r="A25" s="15">
        <v>0.66</v>
      </c>
      <c r="B25" s="16">
        <v>0.194</v>
      </c>
      <c r="C25" s="17">
        <v>0.051</v>
      </c>
      <c r="D25" s="18">
        <v>0.29700000000000004</v>
      </c>
      <c r="E25" s="18">
        <v>0.6554054054054055</v>
      </c>
      <c r="F25" s="18">
        <v>6.9760559591068025</v>
      </c>
      <c r="G25" s="18">
        <v>2.2067522067522067</v>
      </c>
    </row>
    <row r="26" spans="1:7" ht="12.75">
      <c r="A26" s="15">
        <v>0.68</v>
      </c>
      <c r="B26" s="16">
        <v>0.247</v>
      </c>
      <c r="C26" s="17">
        <v>0.034</v>
      </c>
      <c r="D26" s="18">
        <v>0.31700000000000006</v>
      </c>
      <c r="E26" s="18">
        <v>0.7841269841269841</v>
      </c>
      <c r="F26" s="18">
        <v>5.631910319410326</v>
      </c>
      <c r="G26" s="18">
        <v>2.4735867007160377</v>
      </c>
    </row>
    <row r="27" spans="1:7" ht="12.75">
      <c r="A27" s="15">
        <v>0.7</v>
      </c>
      <c r="B27" s="16">
        <v>0.31</v>
      </c>
      <c r="C27" s="17">
        <v>0.021</v>
      </c>
      <c r="D27" s="18">
        <v>0.33699999999999997</v>
      </c>
      <c r="E27" s="18">
        <v>0.8806818181818181</v>
      </c>
      <c r="F27" s="18">
        <v>4.042145593869739</v>
      </c>
      <c r="G27" s="18">
        <v>2.6132991637442675</v>
      </c>
    </row>
    <row r="28" spans="1:7" ht="13.5" thickBot="1">
      <c r="A28" s="28">
        <v>0.72</v>
      </c>
      <c r="B28" s="19">
        <v>0.384</v>
      </c>
      <c r="C28" s="20">
        <v>0.011</v>
      </c>
      <c r="D28" s="21">
        <v>0.357</v>
      </c>
      <c r="E28" s="21">
        <v>0.9458128078817734</v>
      </c>
      <c r="F28" s="21">
        <v>2.4621212121212133</v>
      </c>
      <c r="G28" s="26">
        <v>2.6493355963074885</v>
      </c>
    </row>
    <row r="29" spans="1:7" ht="12.75">
      <c r="A29" s="15">
        <v>0.74</v>
      </c>
      <c r="B29" s="16">
        <v>0.47</v>
      </c>
      <c r="C29" s="17">
        <v>0.005</v>
      </c>
      <c r="D29" s="18">
        <v>0.377</v>
      </c>
      <c r="E29" s="18">
        <v>0.9791666666666667</v>
      </c>
      <c r="F29" s="18">
        <v>1.1804637750810993</v>
      </c>
      <c r="G29" s="18">
        <v>2.5972590627763044</v>
      </c>
    </row>
    <row r="30" spans="1:7" ht="12.75">
      <c r="A30" s="15">
        <v>0.76</v>
      </c>
      <c r="B30" s="16">
        <v>0.57</v>
      </c>
      <c r="C30" s="17">
        <v>0.002</v>
      </c>
      <c r="D30" s="18">
        <v>0.397</v>
      </c>
      <c r="E30" s="18">
        <v>0.9930313588850174</v>
      </c>
      <c r="F30" s="18">
        <v>0.3787878787878771</v>
      </c>
      <c r="G30" s="18">
        <v>2.501338435478633</v>
      </c>
    </row>
    <row r="31" spans="1:7" ht="13.5" thickBot="1">
      <c r="A31" s="22">
        <v>0.795</v>
      </c>
      <c r="B31" s="23">
        <v>0.78</v>
      </c>
      <c r="C31" s="24">
        <v>0</v>
      </c>
      <c r="D31" s="25">
        <v>0.43200000000000005</v>
      </c>
      <c r="E31" s="25">
        <v>1</v>
      </c>
      <c r="F31" s="25">
        <v>2.501338435478633</v>
      </c>
      <c r="G31" s="25">
        <v>2.3148148148148144</v>
      </c>
    </row>
    <row r="34" ht="12.75">
      <c r="A34" t="s">
        <v>17</v>
      </c>
    </row>
    <row r="35" ht="12.75">
      <c r="A35" t="s">
        <v>18</v>
      </c>
    </row>
    <row r="36" ht="12.75">
      <c r="A36" t="s">
        <v>19</v>
      </c>
    </row>
    <row r="38" ht="12.75">
      <c r="A38" t="s">
        <v>20</v>
      </c>
    </row>
    <row r="39" ht="12.75">
      <c r="A39" t="s">
        <v>21</v>
      </c>
    </row>
    <row r="49" ht="12.75">
      <c r="A49" s="29" t="s">
        <v>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Orellana</dc:creator>
  <cp:keywords/>
  <dc:description/>
  <cp:lastModifiedBy>Ronald Orellana</cp:lastModifiedBy>
  <cp:lastPrinted>2003-01-29T07:11:30Z</cp:lastPrinted>
  <dcterms:created xsi:type="dcterms:W3CDTF">2003-01-27T02:30:34Z</dcterms:created>
  <dcterms:modified xsi:type="dcterms:W3CDTF">2003-01-29T08:46:54Z</dcterms:modified>
  <cp:category/>
  <cp:version/>
  <cp:contentType/>
  <cp:contentStatus/>
</cp:coreProperties>
</file>